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55" windowHeight="5460" activeTab="1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intercercles : 4 rondes
indiv. franc : 7 rondes
interligues : 1 ronde
blitz : 1 ronde
</t>
        </r>
        <r>
          <rPr>
            <b/>
            <u val="single"/>
            <sz val="8"/>
            <rFont val="Tahoma"/>
            <family val="2"/>
          </rPr>
          <t>forfait de 27€ par jour</t>
        </r>
      </text>
    </comment>
  </commentList>
</comments>
</file>

<file path=xl/sharedStrings.xml><?xml version="1.0" encoding="utf-8"?>
<sst xmlns="http://schemas.openxmlformats.org/spreadsheetml/2006/main" count="108" uniqueCount="100">
  <si>
    <t>ristournes aux ligues</t>
  </si>
  <si>
    <t>présidence</t>
  </si>
  <si>
    <t>secrétariat</t>
  </si>
  <si>
    <t>trésorerie</t>
  </si>
  <si>
    <t>direction tournois</t>
  </si>
  <si>
    <t>secrétariat au classement ELO</t>
  </si>
  <si>
    <t>jeunesse</t>
  </si>
  <si>
    <t>frais divers</t>
  </si>
  <si>
    <t>assurances</t>
  </si>
  <si>
    <t>pion f (frais postaux)</t>
  </si>
  <si>
    <t>pion f (frais d'imprimerie)</t>
  </si>
  <si>
    <t>juniors déplacements</t>
  </si>
  <si>
    <t>juniors stages</t>
  </si>
  <si>
    <t>juniors accompagnateurs champ. Belgique</t>
  </si>
  <si>
    <t>seniors frais d'arbitrage</t>
  </si>
  <si>
    <t>internet</t>
  </si>
  <si>
    <t>frais vade-mecum</t>
  </si>
  <si>
    <t>cotisations cercles</t>
  </si>
  <si>
    <t>pion f (publicité)</t>
  </si>
  <si>
    <t>vente vade-mecum</t>
  </si>
  <si>
    <t>intérêts bancaires</t>
  </si>
  <si>
    <t>imputation</t>
  </si>
  <si>
    <t>déplacements divers</t>
  </si>
  <si>
    <t>juniors soutiens individuels</t>
  </si>
  <si>
    <t>frais bancaires</t>
  </si>
  <si>
    <t>charges exceptionnelles</t>
  </si>
  <si>
    <t>CHARGES</t>
  </si>
  <si>
    <t>PRODUITS</t>
  </si>
  <si>
    <t>commentaires</t>
  </si>
  <si>
    <t>DEPENSES</t>
  </si>
  <si>
    <t>RECETTES</t>
  </si>
  <si>
    <t>comptes</t>
  </si>
  <si>
    <t>seniors soutiens individuels</t>
  </si>
  <si>
    <t>adhésion AISF</t>
  </si>
  <si>
    <t>autres administrateurs</t>
  </si>
  <si>
    <t>pion f (rédacteur)</t>
  </si>
  <si>
    <t>déplacements réunions FEFB + AG</t>
  </si>
  <si>
    <t>juniors circuits JEF (subside et prix)</t>
  </si>
  <si>
    <t>juniors interscolaires (prix)</t>
  </si>
  <si>
    <t>juniors formations aux ligues (subside)</t>
  </si>
  <si>
    <t>seniors subside individuel francophone</t>
  </si>
  <si>
    <t>seniors indemnités déplac. + prix intercercles</t>
  </si>
  <si>
    <t>seniors subside intercercles</t>
  </si>
  <si>
    <t>seniors championnat semi rapides</t>
  </si>
  <si>
    <t>seniors subside coupes d'Europe</t>
  </si>
  <si>
    <t>Autres dotations</t>
  </si>
  <si>
    <t>stage de formation de moniteurs</t>
  </si>
  <si>
    <t>traitement cote elo FIDE</t>
  </si>
  <si>
    <t>seniors inscriptions intercercles francophones</t>
  </si>
  <si>
    <t>inscription stage de formation de moniteurs</t>
  </si>
  <si>
    <t>recettes diverses</t>
  </si>
  <si>
    <t>plus value sur portefeuille titres</t>
  </si>
  <si>
    <t>produits exceptionnels</t>
  </si>
  <si>
    <t>formation arbitrage</t>
  </si>
  <si>
    <t>résultat (bénéfice)</t>
  </si>
  <si>
    <t>Ecart budget</t>
  </si>
  <si>
    <t>Ecart réalisé</t>
  </si>
  <si>
    <t>frais de prestige</t>
  </si>
  <si>
    <t>adhésion AIDEF</t>
  </si>
  <si>
    <t>amortissement matériel échiquéen</t>
  </si>
  <si>
    <t>amortissement mobilier</t>
  </si>
  <si>
    <t>juniors recettes diverses</t>
  </si>
  <si>
    <t>location matériel</t>
  </si>
  <si>
    <t>frais accueil réunions</t>
  </si>
  <si>
    <t>juniors individuel francophone (sub &amp; accomp)</t>
  </si>
  <si>
    <t>subside, don, sponsoring</t>
  </si>
  <si>
    <t>juniors promotions scolaires</t>
  </si>
  <si>
    <t>inscription formation arbitrage</t>
  </si>
  <si>
    <t>réalisé au 31/8/2017</t>
  </si>
  <si>
    <t>moins-value sur portefeuille titres</t>
  </si>
  <si>
    <t>ce montant comprend le subside pour le club organisateur (750 €) et le coût de 2 accompagnateurs (320 €)</t>
  </si>
  <si>
    <t>prix distribués plus important que prévus</t>
  </si>
  <si>
    <t xml:space="preserve">comptes de résultats du 1/9/2017 au 31/8/2018 de la FEFB  </t>
  </si>
  <si>
    <t>budget au 31/8/2017</t>
  </si>
  <si>
    <t>réalisé au 31/8/2018</t>
  </si>
  <si>
    <t>budget au 31/8/2018</t>
  </si>
  <si>
    <t>toutes les ligues m'ont remis un rapport</t>
  </si>
  <si>
    <t>moindres réunions cette année</t>
  </si>
  <si>
    <t>surplus dû à la location d'une salle de jeux (300 €-Andenne)</t>
  </si>
  <si>
    <t>1 seul stage organisé par G4Grandmaster; surestimation du budget</t>
  </si>
  <si>
    <t>hausse due au surcoût du logement des accompagnateurs</t>
  </si>
  <si>
    <t>il s'agit des dépenses des chargés de missions</t>
  </si>
  <si>
    <t>2 jeunes en ont profités (Laurent Huynh et Micciche Ruben)</t>
  </si>
  <si>
    <t>conforme au budget</t>
  </si>
  <si>
    <t>pas de représentant francophone cette année</t>
  </si>
  <si>
    <t>pas de stage cette année</t>
  </si>
  <si>
    <t>dont 114 € pour l'achat de 12 boites de rangement &amp; 127 € de publication au moniteur belge</t>
  </si>
  <si>
    <t>idem 606400, pas de stage cette année</t>
  </si>
  <si>
    <t>En conclusion : un bénéfice de 6.522,49 € en lieu et place de 4.215,15 € l'année précédente</t>
  </si>
  <si>
    <t>soit une baisse substantielle de charges 2.248,62 € par rapport au budget &amp; de 214,22 € par rapport à l'année précédente</t>
  </si>
  <si>
    <t>soit des recettes en hausses par rapport au  budget de 1.165,26 € &amp; une hausse de 2.093,12 € par rapport à l'exercice précédent</t>
  </si>
  <si>
    <t>et un gain budgétaire de 3.413,88 €</t>
  </si>
  <si>
    <t>pas de vade-mecum cette année</t>
  </si>
  <si>
    <t>soit 3 abonnés à l'année (Mats et Mots, Marchand et Actuaimmo) et 4 insertions occasionnelles</t>
  </si>
  <si>
    <t>récupération de l'inscription inter-écoles à Andenne</t>
  </si>
  <si>
    <t>idem 606100, pas de vade-mecum cette année</t>
  </si>
  <si>
    <t>cette année on n'a fait l'économie d'un n°</t>
  </si>
  <si>
    <t>si l'année précédente, les frais postaux ont fait l'objet (pour un envoi) d'un surfacturation,</t>
  </si>
  <si>
    <t>2 joueurs en ont profité (Kim Le Quang et François Godart)</t>
  </si>
  <si>
    <t xml:space="preserve">6 clubs en ont profité (CRELEL (2X), CREB, Caïssa Woluwé, CREC et Anderlues-Echiquier du Centre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</si>
</sst>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80C]dddd\ d\ mmmm\ yyyy"/>
    <numFmt numFmtId="181" formatCode="dd/mm/yyyy;@"/>
  </numFmts>
  <fonts count="5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vertical="center"/>
    </xf>
    <xf numFmtId="4" fontId="1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" fontId="7" fillId="33" borderId="0" xfId="0" applyNumberFormat="1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6" fillId="33" borderId="12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33" borderId="1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28575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8096250" y="1285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5534025</xdr:colOff>
      <xdr:row>16</xdr:row>
      <xdr:rowOff>0</xdr:rowOff>
    </xdr:from>
    <xdr:ext cx="9144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6305550" y="32099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8" sqref="L18"/>
    </sheetView>
  </sheetViews>
  <sheetFormatPr defaultColWidth="11.421875" defaultRowHeight="12.75"/>
  <cols>
    <col min="1" max="1" width="9.8515625" style="3" customWidth="1"/>
    <col min="2" max="2" width="43.57421875" style="0" customWidth="1"/>
    <col min="3" max="3" width="12.8515625" style="43" customWidth="1"/>
    <col min="4" max="5" width="12.8515625" style="37" customWidth="1"/>
    <col min="6" max="6" width="14.00390625" style="0" bestFit="1" customWidth="1"/>
    <col min="7" max="7" width="15.421875" style="0" customWidth="1"/>
    <col min="8" max="8" width="8.00390625" style="0" customWidth="1"/>
  </cols>
  <sheetData>
    <row r="1" spans="1:5" s="21" customFormat="1" ht="20.25">
      <c r="A1" s="20" t="s">
        <v>72</v>
      </c>
      <c r="C1" s="42"/>
      <c r="D1" s="54"/>
      <c r="E1" s="54"/>
    </row>
    <row r="2" spans="1:5" s="21" customFormat="1" ht="20.25">
      <c r="A2" s="20"/>
      <c r="C2" s="42"/>
      <c r="D2" s="54"/>
      <c r="E2" s="54"/>
    </row>
    <row r="3" spans="1:7" s="8" customFormat="1" ht="28.5" customHeight="1">
      <c r="A3" s="15" t="s">
        <v>31</v>
      </c>
      <c r="B3" s="16" t="s">
        <v>26</v>
      </c>
      <c r="C3" s="38" t="s">
        <v>68</v>
      </c>
      <c r="D3" s="38" t="s">
        <v>75</v>
      </c>
      <c r="E3" s="59" t="s">
        <v>74</v>
      </c>
      <c r="F3" s="14" t="s">
        <v>55</v>
      </c>
      <c r="G3" s="14" t="s">
        <v>56</v>
      </c>
    </row>
    <row r="4" spans="1:7" s="9" customFormat="1" ht="15" customHeight="1">
      <c r="A4" s="3">
        <v>600200</v>
      </c>
      <c r="B4" t="s">
        <v>0</v>
      </c>
      <c r="C4" s="34">
        <v>2394</v>
      </c>
      <c r="D4" s="67">
        <v>3039</v>
      </c>
      <c r="E4" s="60">
        <v>4185</v>
      </c>
      <c r="F4" s="10">
        <f>IF(E4=D4," ",E4-D4)</f>
        <v>1146</v>
      </c>
      <c r="G4" s="10">
        <f>IF(E4=C4," ",E4-C4)</f>
        <v>1791</v>
      </c>
    </row>
    <row r="5" spans="1:7" s="9" customFormat="1" ht="15" customHeight="1">
      <c r="A5" s="25">
        <v>601000</v>
      </c>
      <c r="B5" s="26" t="s">
        <v>1</v>
      </c>
      <c r="C5" s="34">
        <v>200</v>
      </c>
      <c r="D5" s="67">
        <v>200</v>
      </c>
      <c r="E5" s="60">
        <v>200</v>
      </c>
      <c r="F5" s="10" t="str">
        <f aca="true" t="shared" si="0" ref="F5:F49">IF(E5=D5," ",E5-D5)</f>
        <v> </v>
      </c>
      <c r="G5" s="10" t="str">
        <f aca="true" t="shared" si="1" ref="G5:G49">IF(E5=C5," ",E5-C5)</f>
        <v> </v>
      </c>
    </row>
    <row r="6" spans="1:7" s="9" customFormat="1" ht="15" customHeight="1">
      <c r="A6" s="3">
        <v>601100</v>
      </c>
      <c r="B6" t="s">
        <v>2</v>
      </c>
      <c r="C6" s="34">
        <v>150</v>
      </c>
      <c r="D6" s="67">
        <v>200</v>
      </c>
      <c r="E6" s="60">
        <v>200</v>
      </c>
      <c r="F6" s="10" t="str">
        <f t="shared" si="0"/>
        <v> </v>
      </c>
      <c r="G6" s="10">
        <f t="shared" si="1"/>
        <v>50</v>
      </c>
    </row>
    <row r="7" spans="1:7" s="9" customFormat="1" ht="15" customHeight="1">
      <c r="A7" s="3">
        <v>601200</v>
      </c>
      <c r="B7" t="s">
        <v>3</v>
      </c>
      <c r="C7" s="34">
        <v>150</v>
      </c>
      <c r="D7" s="67">
        <v>150</v>
      </c>
      <c r="E7" s="60">
        <v>150</v>
      </c>
      <c r="F7" s="10" t="str">
        <f t="shared" si="0"/>
        <v> </v>
      </c>
      <c r="G7" s="10" t="str">
        <f t="shared" si="1"/>
        <v> </v>
      </c>
    </row>
    <row r="8" spans="1:7" s="9" customFormat="1" ht="15" customHeight="1">
      <c r="A8" s="3">
        <v>601300</v>
      </c>
      <c r="B8" t="s">
        <v>4</v>
      </c>
      <c r="C8" s="34">
        <v>200</v>
      </c>
      <c r="D8" s="67">
        <v>200</v>
      </c>
      <c r="E8" s="60">
        <v>200</v>
      </c>
      <c r="F8" s="10" t="str">
        <f t="shared" si="0"/>
        <v> </v>
      </c>
      <c r="G8" s="10" t="str">
        <f t="shared" si="1"/>
        <v> </v>
      </c>
    </row>
    <row r="9" spans="1:7" s="9" customFormat="1" ht="15" customHeight="1">
      <c r="A9" s="3">
        <v>601500</v>
      </c>
      <c r="B9" t="s">
        <v>34</v>
      </c>
      <c r="C9" s="34">
        <v>350</v>
      </c>
      <c r="D9" s="67">
        <v>450</v>
      </c>
      <c r="E9" s="60">
        <v>450</v>
      </c>
      <c r="F9" s="10" t="str">
        <f t="shared" si="0"/>
        <v> </v>
      </c>
      <c r="G9" s="10">
        <f t="shared" si="1"/>
        <v>100</v>
      </c>
    </row>
    <row r="10" spans="1:7" s="9" customFormat="1" ht="15" customHeight="1">
      <c r="A10" s="3">
        <v>601600</v>
      </c>
      <c r="B10" t="s">
        <v>5</v>
      </c>
      <c r="C10" s="34">
        <v>428.82</v>
      </c>
      <c r="D10" s="67">
        <v>430</v>
      </c>
      <c r="E10" s="60">
        <v>418.74</v>
      </c>
      <c r="F10" s="10">
        <f t="shared" si="0"/>
        <v>-11.259999999999991</v>
      </c>
      <c r="G10" s="10">
        <f t="shared" si="1"/>
        <v>-10.079999999999984</v>
      </c>
    </row>
    <row r="11" spans="1:7" s="9" customFormat="1" ht="15" customHeight="1">
      <c r="A11" s="3">
        <v>601700</v>
      </c>
      <c r="B11" t="s">
        <v>6</v>
      </c>
      <c r="C11" s="34">
        <v>200</v>
      </c>
      <c r="D11" s="67">
        <v>200</v>
      </c>
      <c r="E11" s="60">
        <v>200</v>
      </c>
      <c r="F11" s="10" t="str">
        <f t="shared" si="0"/>
        <v> </v>
      </c>
      <c r="G11" s="10" t="str">
        <f t="shared" si="1"/>
        <v> </v>
      </c>
    </row>
    <row r="12" spans="1:7" s="9" customFormat="1" ht="15" customHeight="1">
      <c r="A12" s="3">
        <v>601800</v>
      </c>
      <c r="B12" t="s">
        <v>35</v>
      </c>
      <c r="C12" s="34">
        <v>200</v>
      </c>
      <c r="D12" s="67">
        <v>200</v>
      </c>
      <c r="E12" s="60">
        <v>200</v>
      </c>
      <c r="F12" s="10" t="str">
        <f t="shared" si="0"/>
        <v> </v>
      </c>
      <c r="G12" s="10" t="str">
        <f t="shared" si="1"/>
        <v> </v>
      </c>
    </row>
    <row r="13" spans="1:7" s="9" customFormat="1" ht="15" customHeight="1">
      <c r="A13" s="25">
        <v>601910</v>
      </c>
      <c r="B13" s="26" t="s">
        <v>36</v>
      </c>
      <c r="C13" s="34">
        <v>1346.1</v>
      </c>
      <c r="D13" s="67">
        <v>1400</v>
      </c>
      <c r="E13" s="60">
        <v>1413.8999999999999</v>
      </c>
      <c r="F13" s="10">
        <f t="shared" si="0"/>
        <v>13.899999999999864</v>
      </c>
      <c r="G13" s="10">
        <f t="shared" si="1"/>
        <v>67.79999999999995</v>
      </c>
    </row>
    <row r="14" spans="1:7" s="9" customFormat="1" ht="15" customHeight="1">
      <c r="A14" s="25">
        <v>601911</v>
      </c>
      <c r="B14" s="26" t="s">
        <v>22</v>
      </c>
      <c r="C14" s="34">
        <v>595.5</v>
      </c>
      <c r="D14" s="67">
        <v>500</v>
      </c>
      <c r="E14" s="60">
        <v>530.1</v>
      </c>
      <c r="F14" s="10">
        <f t="shared" si="0"/>
        <v>30.100000000000023</v>
      </c>
      <c r="G14" s="10">
        <f t="shared" si="1"/>
        <v>-65.39999999999998</v>
      </c>
    </row>
    <row r="15" spans="1:7" s="9" customFormat="1" ht="15" customHeight="1">
      <c r="A15" s="25">
        <v>601920</v>
      </c>
      <c r="B15" t="s">
        <v>63</v>
      </c>
      <c r="C15" s="34">
        <v>156.73</v>
      </c>
      <c r="D15" s="67">
        <v>150</v>
      </c>
      <c r="E15" s="60">
        <v>111</v>
      </c>
      <c r="F15" s="10">
        <f t="shared" si="0"/>
        <v>-39</v>
      </c>
      <c r="G15" s="10">
        <f t="shared" si="1"/>
        <v>-45.72999999999999</v>
      </c>
    </row>
    <row r="16" spans="1:7" s="9" customFormat="1" ht="15" customHeight="1">
      <c r="A16" s="25">
        <v>602000</v>
      </c>
      <c r="B16" s="26" t="s">
        <v>8</v>
      </c>
      <c r="C16" s="34">
        <v>640.21</v>
      </c>
      <c r="D16" s="67">
        <v>660</v>
      </c>
      <c r="E16" s="60">
        <v>619.46</v>
      </c>
      <c r="F16" s="10">
        <f t="shared" si="0"/>
        <v>-40.539999999999964</v>
      </c>
      <c r="G16" s="10">
        <f t="shared" si="1"/>
        <v>-20.75</v>
      </c>
    </row>
    <row r="17" spans="1:7" s="9" customFormat="1" ht="15" customHeight="1">
      <c r="A17" s="3">
        <v>603110</v>
      </c>
      <c r="B17" t="s">
        <v>9</v>
      </c>
      <c r="C17" s="34">
        <v>801.29</v>
      </c>
      <c r="D17" s="67">
        <v>500</v>
      </c>
      <c r="E17" s="60">
        <v>370.24</v>
      </c>
      <c r="F17" s="10">
        <f t="shared" si="0"/>
        <v>-129.76</v>
      </c>
      <c r="G17" s="10">
        <f t="shared" si="1"/>
        <v>-431.04999999999995</v>
      </c>
    </row>
    <row r="18" spans="1:7" s="9" customFormat="1" ht="15" customHeight="1">
      <c r="A18" s="3">
        <v>603120</v>
      </c>
      <c r="B18" t="s">
        <v>10</v>
      </c>
      <c r="C18" s="34">
        <v>1317.32</v>
      </c>
      <c r="D18" s="67">
        <v>1400</v>
      </c>
      <c r="E18" s="60">
        <v>1267.41</v>
      </c>
      <c r="F18" s="10">
        <f t="shared" si="0"/>
        <v>-132.58999999999992</v>
      </c>
      <c r="G18" s="10">
        <f t="shared" si="1"/>
        <v>-49.909999999999854</v>
      </c>
    </row>
    <row r="19" spans="1:7" s="9" customFormat="1" ht="15" customHeight="1">
      <c r="A19" s="3">
        <v>604110</v>
      </c>
      <c r="B19" t="s">
        <v>11</v>
      </c>
      <c r="C19" s="34">
        <v>607.2</v>
      </c>
      <c r="D19" s="67">
        <v>300</v>
      </c>
      <c r="E19" s="60">
        <v>202.4</v>
      </c>
      <c r="F19" s="10">
        <f t="shared" si="0"/>
        <v>-97.6</v>
      </c>
      <c r="G19" s="10">
        <f t="shared" si="1"/>
        <v>-404.80000000000007</v>
      </c>
    </row>
    <row r="20" spans="1:7" s="9" customFormat="1" ht="15" customHeight="1">
      <c r="A20" s="3">
        <v>604120</v>
      </c>
      <c r="B20" t="s">
        <v>37</v>
      </c>
      <c r="C20" s="34">
        <v>722.15</v>
      </c>
      <c r="D20" s="67">
        <v>750</v>
      </c>
      <c r="E20" s="60">
        <v>1071.4299999999998</v>
      </c>
      <c r="F20" s="10">
        <f t="shared" si="0"/>
        <v>321.42999999999984</v>
      </c>
      <c r="G20" s="10">
        <f t="shared" si="1"/>
        <v>349.27999999999986</v>
      </c>
    </row>
    <row r="21" spans="1:7" s="9" customFormat="1" ht="15" customHeight="1">
      <c r="A21" s="25">
        <v>604130</v>
      </c>
      <c r="B21" s="26" t="s">
        <v>12</v>
      </c>
      <c r="C21" s="34">
        <v>880</v>
      </c>
      <c r="D21" s="67">
        <v>1200</v>
      </c>
      <c r="E21" s="60">
        <v>880</v>
      </c>
      <c r="F21" s="10">
        <f t="shared" si="0"/>
        <v>-320</v>
      </c>
      <c r="G21" s="10" t="str">
        <f t="shared" si="1"/>
        <v> </v>
      </c>
    </row>
    <row r="22" spans="1:7" s="9" customFormat="1" ht="15" customHeight="1">
      <c r="A22" s="25">
        <v>604140</v>
      </c>
      <c r="B22" s="26" t="s">
        <v>13</v>
      </c>
      <c r="C22" s="34">
        <v>2430</v>
      </c>
      <c r="D22" s="67">
        <v>2400</v>
      </c>
      <c r="E22" s="60">
        <v>2760</v>
      </c>
      <c r="F22" s="10">
        <f t="shared" si="0"/>
        <v>360</v>
      </c>
      <c r="G22" s="10">
        <f t="shared" si="1"/>
        <v>330</v>
      </c>
    </row>
    <row r="23" spans="1:7" s="9" customFormat="1" ht="15" customHeight="1">
      <c r="A23" s="25">
        <v>604150</v>
      </c>
      <c r="B23" s="32" t="s">
        <v>64</v>
      </c>
      <c r="C23" s="34">
        <v>1070</v>
      </c>
      <c r="D23" s="67">
        <v>1070</v>
      </c>
      <c r="E23" s="60">
        <v>1070</v>
      </c>
      <c r="F23" s="10" t="str">
        <f t="shared" si="0"/>
        <v> </v>
      </c>
      <c r="G23" s="10" t="str">
        <f t="shared" si="1"/>
        <v> </v>
      </c>
    </row>
    <row r="24" spans="1:7" s="9" customFormat="1" ht="15" customHeight="1">
      <c r="A24" s="25">
        <v>604160</v>
      </c>
      <c r="B24" s="26" t="s">
        <v>38</v>
      </c>
      <c r="C24" s="34">
        <v>1241.95</v>
      </c>
      <c r="D24" s="67">
        <v>1250</v>
      </c>
      <c r="E24" s="60">
        <v>1831.9299999999998</v>
      </c>
      <c r="F24" s="10">
        <f t="shared" si="0"/>
        <v>581.9299999999998</v>
      </c>
      <c r="G24" s="10">
        <f t="shared" si="1"/>
        <v>589.9799999999998</v>
      </c>
    </row>
    <row r="25" spans="1:7" s="9" customFormat="1" ht="15" customHeight="1">
      <c r="A25" s="25">
        <v>604161</v>
      </c>
      <c r="B25" s="17" t="s">
        <v>66</v>
      </c>
      <c r="C25" s="34">
        <v>23765.52</v>
      </c>
      <c r="D25" s="67">
        <v>23750</v>
      </c>
      <c r="E25" s="60">
        <v>22629.95</v>
      </c>
      <c r="F25" s="10">
        <f t="shared" si="0"/>
        <v>-1120.0499999999993</v>
      </c>
      <c r="G25" s="10">
        <f t="shared" si="1"/>
        <v>-1135.5699999999997</v>
      </c>
    </row>
    <row r="26" spans="1:10" s="9" customFormat="1" ht="15" customHeight="1">
      <c r="A26" s="25">
        <v>604170</v>
      </c>
      <c r="B26" s="26" t="s">
        <v>39</v>
      </c>
      <c r="C26" s="34">
        <v>1085</v>
      </c>
      <c r="D26" s="67">
        <v>1000</v>
      </c>
      <c r="E26" s="60">
        <v>930</v>
      </c>
      <c r="F26" s="10">
        <f t="shared" si="0"/>
        <v>-70</v>
      </c>
      <c r="G26" s="10">
        <f t="shared" si="1"/>
        <v>-155</v>
      </c>
      <c r="J26" s="10"/>
    </row>
    <row r="27" spans="1:10" s="9" customFormat="1" ht="15" customHeight="1">
      <c r="A27" s="25">
        <v>604190</v>
      </c>
      <c r="B27" s="26" t="s">
        <v>23</v>
      </c>
      <c r="C27" s="34">
        <v>1350</v>
      </c>
      <c r="D27" s="67">
        <v>2000</v>
      </c>
      <c r="E27" s="60">
        <v>300</v>
      </c>
      <c r="F27" s="10">
        <f t="shared" si="0"/>
        <v>-1700</v>
      </c>
      <c r="G27" s="10">
        <f t="shared" si="1"/>
        <v>-1050</v>
      </c>
      <c r="I27" s="10"/>
      <c r="J27" s="10"/>
    </row>
    <row r="28" spans="1:7" s="9" customFormat="1" ht="15" customHeight="1">
      <c r="A28" s="25">
        <v>605100</v>
      </c>
      <c r="B28" s="26" t="s">
        <v>14</v>
      </c>
      <c r="C28" s="34">
        <v>324</v>
      </c>
      <c r="D28" s="67">
        <v>324</v>
      </c>
      <c r="E28" s="60">
        <v>297</v>
      </c>
      <c r="F28" s="10">
        <f t="shared" si="0"/>
        <v>-27</v>
      </c>
      <c r="G28" s="10">
        <f t="shared" si="1"/>
        <v>-27</v>
      </c>
    </row>
    <row r="29" spans="1:7" s="9" customFormat="1" ht="15" customHeight="1">
      <c r="A29" s="25">
        <v>605200</v>
      </c>
      <c r="B29" s="26" t="s">
        <v>40</v>
      </c>
      <c r="C29" s="34">
        <v>1500</v>
      </c>
      <c r="D29" s="67">
        <v>1500</v>
      </c>
      <c r="E29" s="60">
        <v>1500</v>
      </c>
      <c r="F29" s="10" t="str">
        <f t="shared" si="0"/>
        <v> </v>
      </c>
      <c r="G29" s="10" t="str">
        <f t="shared" si="1"/>
        <v> </v>
      </c>
    </row>
    <row r="30" spans="1:7" s="9" customFormat="1" ht="15" customHeight="1">
      <c r="A30" s="25">
        <v>605300</v>
      </c>
      <c r="B30" s="26" t="s">
        <v>41</v>
      </c>
      <c r="C30" s="34">
        <v>1999.8500000000001</v>
      </c>
      <c r="D30" s="67">
        <v>2000</v>
      </c>
      <c r="E30" s="60">
        <v>2079.96</v>
      </c>
      <c r="F30" s="10">
        <f t="shared" si="0"/>
        <v>79.96000000000004</v>
      </c>
      <c r="G30" s="10">
        <f t="shared" si="1"/>
        <v>80.1099999999999</v>
      </c>
    </row>
    <row r="31" spans="1:7" s="9" customFormat="1" ht="15" customHeight="1">
      <c r="A31" s="25">
        <v>605400</v>
      </c>
      <c r="B31" s="26" t="s">
        <v>42</v>
      </c>
      <c r="C31" s="34">
        <v>600</v>
      </c>
      <c r="D31" s="67">
        <v>200</v>
      </c>
      <c r="E31" s="60">
        <v>200</v>
      </c>
      <c r="F31" s="10" t="str">
        <f t="shared" si="0"/>
        <v> </v>
      </c>
      <c r="G31" s="10">
        <f t="shared" si="1"/>
        <v>-400</v>
      </c>
    </row>
    <row r="32" spans="1:7" s="9" customFormat="1" ht="15" customHeight="1">
      <c r="A32" s="25">
        <v>605600</v>
      </c>
      <c r="B32" s="26" t="s">
        <v>43</v>
      </c>
      <c r="C32" s="34">
        <v>200</v>
      </c>
      <c r="D32" s="67">
        <v>200</v>
      </c>
      <c r="E32" s="60">
        <v>200</v>
      </c>
      <c r="F32" s="10" t="str">
        <f t="shared" si="0"/>
        <v> </v>
      </c>
      <c r="G32" s="10" t="str">
        <f t="shared" si="1"/>
        <v> </v>
      </c>
    </row>
    <row r="33" spans="1:7" s="9" customFormat="1" ht="15" customHeight="1">
      <c r="A33" s="25">
        <v>605700</v>
      </c>
      <c r="B33" s="26" t="s">
        <v>44</v>
      </c>
      <c r="C33" s="34">
        <v>1000</v>
      </c>
      <c r="D33" s="67">
        <v>0</v>
      </c>
      <c r="E33" s="60"/>
      <c r="F33" s="10" t="str">
        <f t="shared" si="0"/>
        <v> </v>
      </c>
      <c r="G33" s="10">
        <f t="shared" si="1"/>
        <v>-1000</v>
      </c>
    </row>
    <row r="34" spans="1:7" s="9" customFormat="1" ht="15" customHeight="1">
      <c r="A34" s="25">
        <v>605800</v>
      </c>
      <c r="B34" s="26" t="s">
        <v>32</v>
      </c>
      <c r="C34" s="34">
        <v>250</v>
      </c>
      <c r="D34" s="67">
        <v>1000</v>
      </c>
      <c r="E34" s="60">
        <v>550</v>
      </c>
      <c r="F34" s="10">
        <f t="shared" si="0"/>
        <v>-450</v>
      </c>
      <c r="G34" s="10">
        <f t="shared" si="1"/>
        <v>300</v>
      </c>
    </row>
    <row r="35" spans="1:7" s="9" customFormat="1" ht="15" customHeight="1">
      <c r="A35" s="25">
        <v>605900</v>
      </c>
      <c r="B35" s="26" t="s">
        <v>45</v>
      </c>
      <c r="C35" s="34">
        <v>2550</v>
      </c>
      <c r="D35" s="67">
        <v>3700</v>
      </c>
      <c r="E35" s="60">
        <v>3400</v>
      </c>
      <c r="F35" s="10">
        <f t="shared" si="0"/>
        <v>-300</v>
      </c>
      <c r="G35" s="10">
        <f t="shared" si="1"/>
        <v>850</v>
      </c>
    </row>
    <row r="36" spans="1:7" s="9" customFormat="1" ht="15" customHeight="1">
      <c r="A36" s="25">
        <v>606000</v>
      </c>
      <c r="B36" s="26" t="s">
        <v>15</v>
      </c>
      <c r="C36" s="34">
        <v>201.56</v>
      </c>
      <c r="D36" s="67">
        <v>200</v>
      </c>
      <c r="E36" s="60">
        <v>204.07</v>
      </c>
      <c r="F36" s="10">
        <f t="shared" si="0"/>
        <v>4.069999999999993</v>
      </c>
      <c r="G36" s="10">
        <f t="shared" si="1"/>
        <v>2.509999999999991</v>
      </c>
    </row>
    <row r="37" spans="1:7" s="9" customFormat="1" ht="15" customHeight="1">
      <c r="A37" s="25">
        <v>606100</v>
      </c>
      <c r="B37" s="26" t="s">
        <v>16</v>
      </c>
      <c r="C37" s="34">
        <v>415.57000000000005</v>
      </c>
      <c r="D37" s="67">
        <v>650</v>
      </c>
      <c r="E37" s="60"/>
      <c r="F37" s="10">
        <f t="shared" si="0"/>
        <v>-650</v>
      </c>
      <c r="G37" s="10">
        <f t="shared" si="1"/>
        <v>-415.57000000000005</v>
      </c>
    </row>
    <row r="38" spans="1:7" s="9" customFormat="1" ht="15" customHeight="1">
      <c r="A38" s="25">
        <v>606200</v>
      </c>
      <c r="B38" s="28" t="s">
        <v>53</v>
      </c>
      <c r="C38" s="34"/>
      <c r="D38" s="67">
        <v>400</v>
      </c>
      <c r="E38" s="60">
        <v>575.98</v>
      </c>
      <c r="F38" s="10">
        <f t="shared" si="0"/>
        <v>175.98000000000002</v>
      </c>
      <c r="G38" s="10">
        <f t="shared" si="1"/>
        <v>575.98</v>
      </c>
    </row>
    <row r="39" spans="1:7" s="9" customFormat="1" ht="15" customHeight="1">
      <c r="A39" s="25">
        <v>606300</v>
      </c>
      <c r="B39" s="26" t="s">
        <v>33</v>
      </c>
      <c r="C39" s="34">
        <v>200</v>
      </c>
      <c r="D39" s="67">
        <v>200</v>
      </c>
      <c r="E39" s="60">
        <v>204</v>
      </c>
      <c r="F39" s="10">
        <f t="shared" si="0"/>
        <v>4</v>
      </c>
      <c r="G39" s="10">
        <f t="shared" si="1"/>
        <v>4</v>
      </c>
    </row>
    <row r="40" spans="1:7" s="9" customFormat="1" ht="15" customHeight="1">
      <c r="A40" s="25">
        <v>606310</v>
      </c>
      <c r="B40" s="28" t="s">
        <v>58</v>
      </c>
      <c r="C40" s="34">
        <v>100</v>
      </c>
      <c r="D40" s="67">
        <v>100</v>
      </c>
      <c r="E40" s="60">
        <v>100</v>
      </c>
      <c r="F40" s="10" t="str">
        <f t="shared" si="0"/>
        <v> </v>
      </c>
      <c r="G40" s="10" t="str">
        <f t="shared" si="1"/>
        <v> </v>
      </c>
    </row>
    <row r="41" spans="1:7" s="9" customFormat="1" ht="15" customHeight="1">
      <c r="A41" s="25">
        <v>606400</v>
      </c>
      <c r="B41" s="27" t="s">
        <v>46</v>
      </c>
      <c r="C41" s="34"/>
      <c r="D41" s="67">
        <v>400</v>
      </c>
      <c r="E41" s="60"/>
      <c r="F41" s="10">
        <f t="shared" si="0"/>
        <v>-400</v>
      </c>
      <c r="G41" s="10" t="str">
        <f t="shared" si="1"/>
        <v> </v>
      </c>
    </row>
    <row r="42" spans="1:7" s="9" customFormat="1" ht="15" customHeight="1">
      <c r="A42" s="25">
        <v>606500</v>
      </c>
      <c r="B42" s="27" t="s">
        <v>47</v>
      </c>
      <c r="C42" s="34">
        <v>330</v>
      </c>
      <c r="D42" s="67">
        <v>330</v>
      </c>
      <c r="E42" s="60">
        <v>344</v>
      </c>
      <c r="F42" s="10">
        <f t="shared" si="0"/>
        <v>14</v>
      </c>
      <c r="G42" s="10">
        <f t="shared" si="1"/>
        <v>14</v>
      </c>
    </row>
    <row r="43" spans="1:7" s="9" customFormat="1" ht="15" customHeight="1">
      <c r="A43" s="25">
        <v>606600</v>
      </c>
      <c r="B43" s="36" t="s">
        <v>57</v>
      </c>
      <c r="C43" s="34">
        <v>91.47</v>
      </c>
      <c r="D43" s="67">
        <v>100</v>
      </c>
      <c r="E43" s="60">
        <v>45.37</v>
      </c>
      <c r="F43" s="10">
        <f t="shared" si="0"/>
        <v>-54.63</v>
      </c>
      <c r="G43" s="10">
        <f t="shared" si="1"/>
        <v>-46.1</v>
      </c>
    </row>
    <row r="44" spans="1:7" s="9" customFormat="1" ht="15" customHeight="1">
      <c r="A44" s="25">
        <v>609000</v>
      </c>
      <c r="B44" s="26" t="s">
        <v>7</v>
      </c>
      <c r="C44" s="34">
        <v>307.94</v>
      </c>
      <c r="D44" s="67">
        <v>300</v>
      </c>
      <c r="E44" s="60">
        <v>499.64</v>
      </c>
      <c r="F44" s="10">
        <f t="shared" si="0"/>
        <v>199.64</v>
      </c>
      <c r="G44" s="10">
        <f t="shared" si="1"/>
        <v>191.7</v>
      </c>
    </row>
    <row r="45" spans="1:7" s="9" customFormat="1" ht="15" customHeight="1">
      <c r="A45" s="25">
        <v>630149</v>
      </c>
      <c r="B45" s="28" t="s">
        <v>59</v>
      </c>
      <c r="C45" s="34">
        <v>1408</v>
      </c>
      <c r="D45" s="67">
        <v>1408</v>
      </c>
      <c r="E45" s="60">
        <v>1408</v>
      </c>
      <c r="F45" s="10" t="str">
        <f t="shared" si="0"/>
        <v> </v>
      </c>
      <c r="G45" s="10" t="str">
        <f t="shared" si="1"/>
        <v> </v>
      </c>
    </row>
    <row r="46" spans="1:7" s="9" customFormat="1" ht="15" customHeight="1">
      <c r="A46" s="25">
        <v>630159</v>
      </c>
      <c r="B46" s="32" t="s">
        <v>60</v>
      </c>
      <c r="C46" s="34">
        <v>120.39</v>
      </c>
      <c r="D46" s="67">
        <v>120.39</v>
      </c>
      <c r="E46" s="60">
        <v>120.38</v>
      </c>
      <c r="F46" s="10">
        <f t="shared" si="0"/>
        <v>-0.010000000000005116</v>
      </c>
      <c r="G46" s="10">
        <f t="shared" si="1"/>
        <v>-0.010000000000005116</v>
      </c>
    </row>
    <row r="47" spans="1:7" s="9" customFormat="1" ht="15" customHeight="1">
      <c r="A47" s="25">
        <v>652000</v>
      </c>
      <c r="B47" s="56" t="s">
        <v>69</v>
      </c>
      <c r="C47" s="34">
        <v>609.6</v>
      </c>
      <c r="D47" s="66"/>
      <c r="E47" s="60">
        <v>344.4</v>
      </c>
      <c r="F47" s="10">
        <f t="shared" si="0"/>
        <v>344.4</v>
      </c>
      <c r="G47" s="10">
        <f t="shared" si="1"/>
        <v>-265.20000000000005</v>
      </c>
    </row>
    <row r="48" spans="1:7" s="9" customFormat="1" ht="15" customHeight="1">
      <c r="A48" s="25">
        <v>656000</v>
      </c>
      <c r="B48" s="26" t="s">
        <v>24</v>
      </c>
      <c r="C48" s="39">
        <v>182.82000000000002</v>
      </c>
      <c r="D48" s="67">
        <v>180</v>
      </c>
      <c r="E48" s="60">
        <v>198.41000000000003</v>
      </c>
      <c r="F48" s="10">
        <f t="shared" si="0"/>
        <v>18.410000000000025</v>
      </c>
      <c r="G48" s="10">
        <f t="shared" si="1"/>
        <v>15.590000000000003</v>
      </c>
    </row>
    <row r="49" spans="1:7" s="2" customFormat="1" ht="15.75" thickBot="1">
      <c r="A49" s="25">
        <v>660000</v>
      </c>
      <c r="B49" s="26" t="s">
        <v>25</v>
      </c>
      <c r="C49" s="41">
        <v>4</v>
      </c>
      <c r="D49" s="47"/>
      <c r="E49" s="61"/>
      <c r="F49" s="35" t="str">
        <f t="shared" si="0"/>
        <v> </v>
      </c>
      <c r="G49" s="35">
        <f t="shared" si="1"/>
        <v>-4</v>
      </c>
    </row>
    <row r="50" spans="1:7" s="11" customFormat="1" ht="15.75">
      <c r="A50" s="18"/>
      <c r="B50" s="2"/>
      <c r="C50" s="40">
        <v>54676.99</v>
      </c>
      <c r="D50" s="40">
        <f>SUM(D4:D49)</f>
        <v>56711.39</v>
      </c>
      <c r="E50" s="62">
        <f>SUM(E4:E49)</f>
        <v>54462.770000000004</v>
      </c>
      <c r="F50" s="40">
        <f>SUM(F4:F49)</f>
        <v>-2248.6200000000003</v>
      </c>
      <c r="G50" s="40">
        <f>SUM(G4:G49)</f>
        <v>-214.21999999999977</v>
      </c>
    </row>
    <row r="51" spans="1:5" s="11" customFormat="1" ht="15.75">
      <c r="A51" s="3"/>
      <c r="B51"/>
      <c r="C51" s="37"/>
      <c r="D51" s="40"/>
      <c r="E51" s="63"/>
    </row>
    <row r="52" spans="1:7" s="11" customFormat="1" ht="30">
      <c r="A52" s="15" t="s">
        <v>31</v>
      </c>
      <c r="B52" s="16" t="s">
        <v>27</v>
      </c>
      <c r="C52" s="38" t="s">
        <v>68</v>
      </c>
      <c r="D52" s="38" t="s">
        <v>73</v>
      </c>
      <c r="E52" s="59" t="s">
        <v>74</v>
      </c>
      <c r="F52" s="14" t="s">
        <v>55</v>
      </c>
      <c r="G52" s="14" t="s">
        <v>56</v>
      </c>
    </row>
    <row r="53" spans="1:7" s="11" customFormat="1" ht="15" customHeight="1">
      <c r="A53" s="25">
        <v>700100</v>
      </c>
      <c r="B53" s="26" t="s">
        <v>17</v>
      </c>
      <c r="C53" s="34">
        <v>30620</v>
      </c>
      <c r="D53" s="46">
        <v>31000</v>
      </c>
      <c r="E53" s="60">
        <v>32216</v>
      </c>
      <c r="F53" s="10">
        <f aca="true" t="shared" si="2" ref="F53:F65">IF(E53=D53," ",E53-D53)</f>
        <v>1216</v>
      </c>
      <c r="G53" s="10">
        <f aca="true" t="shared" si="3" ref="G53:G65">IF(E53=C53," ",E53-C53)</f>
        <v>1596</v>
      </c>
    </row>
    <row r="54" spans="1:7" s="11" customFormat="1" ht="15" customHeight="1">
      <c r="A54" s="25">
        <v>703100</v>
      </c>
      <c r="B54" s="26" t="s">
        <v>18</v>
      </c>
      <c r="C54" s="34">
        <v>723</v>
      </c>
      <c r="D54" s="46">
        <v>800</v>
      </c>
      <c r="E54" s="60">
        <v>983</v>
      </c>
      <c r="F54" s="10">
        <f t="shared" si="2"/>
        <v>183</v>
      </c>
      <c r="G54" s="10">
        <f t="shared" si="3"/>
        <v>260</v>
      </c>
    </row>
    <row r="55" spans="1:7" s="11" customFormat="1" ht="15" customHeight="1">
      <c r="A55" s="25">
        <v>704400</v>
      </c>
      <c r="B55" t="s">
        <v>61</v>
      </c>
      <c r="C55" s="34">
        <v>618</v>
      </c>
      <c r="D55" s="46">
        <v>500</v>
      </c>
      <c r="E55" s="60">
        <v>1029</v>
      </c>
      <c r="F55" s="10">
        <f t="shared" si="2"/>
        <v>529</v>
      </c>
      <c r="G55" s="10">
        <f t="shared" si="3"/>
        <v>411</v>
      </c>
    </row>
    <row r="56" spans="1:7" s="11" customFormat="1" ht="15" customHeight="1">
      <c r="A56" s="25">
        <v>705100</v>
      </c>
      <c r="B56" s="26" t="s">
        <v>48</v>
      </c>
      <c r="C56" s="34">
        <v>1025</v>
      </c>
      <c r="D56" s="46">
        <v>1000</v>
      </c>
      <c r="E56" s="60">
        <v>1150</v>
      </c>
      <c r="F56" s="10">
        <f t="shared" si="2"/>
        <v>150</v>
      </c>
      <c r="G56" s="10">
        <f t="shared" si="3"/>
        <v>125</v>
      </c>
    </row>
    <row r="57" spans="1:7" s="11" customFormat="1" ht="15" customHeight="1">
      <c r="A57" s="25">
        <v>706100</v>
      </c>
      <c r="B57" s="26" t="s">
        <v>19</v>
      </c>
      <c r="C57" s="34">
        <v>660</v>
      </c>
      <c r="D57" s="46">
        <v>660</v>
      </c>
      <c r="E57" s="60"/>
      <c r="F57" s="10">
        <f t="shared" si="2"/>
        <v>-660</v>
      </c>
      <c r="G57" s="10">
        <f t="shared" si="3"/>
        <v>-660</v>
      </c>
    </row>
    <row r="58" spans="1:7" s="11" customFormat="1" ht="15" customHeight="1">
      <c r="A58" s="25">
        <v>706200</v>
      </c>
      <c r="B58" s="27" t="s">
        <v>49</v>
      </c>
      <c r="C58" s="34"/>
      <c r="D58" s="46">
        <v>400</v>
      </c>
      <c r="E58" s="60"/>
      <c r="F58" s="10">
        <f t="shared" si="2"/>
        <v>-400</v>
      </c>
      <c r="G58" s="10" t="str">
        <f t="shared" si="3"/>
        <v> </v>
      </c>
    </row>
    <row r="59" spans="1:7" s="11" customFormat="1" ht="15" customHeight="1">
      <c r="A59" s="25">
        <v>706300</v>
      </c>
      <c r="B59" s="36" t="s">
        <v>67</v>
      </c>
      <c r="C59" s="34"/>
      <c r="D59" s="46">
        <v>400</v>
      </c>
      <c r="E59" s="60">
        <v>560</v>
      </c>
      <c r="F59" s="10">
        <f t="shared" si="2"/>
        <v>160</v>
      </c>
      <c r="G59" s="10">
        <f t="shared" si="3"/>
        <v>560</v>
      </c>
    </row>
    <row r="60" spans="1:7" s="11" customFormat="1" ht="15" customHeight="1">
      <c r="A60" s="25">
        <v>709000</v>
      </c>
      <c r="B60" s="26" t="s">
        <v>50</v>
      </c>
      <c r="C60" s="34"/>
      <c r="D60" s="46"/>
      <c r="E60" s="60"/>
      <c r="F60" s="10" t="str">
        <f t="shared" si="2"/>
        <v> </v>
      </c>
      <c r="G60" s="10" t="str">
        <f t="shared" si="3"/>
        <v> </v>
      </c>
    </row>
    <row r="61" spans="1:7" s="11" customFormat="1" ht="15" customHeight="1">
      <c r="A61" s="25">
        <v>709100</v>
      </c>
      <c r="B61" s="17" t="s">
        <v>62</v>
      </c>
      <c r="C61" s="34">
        <v>57</v>
      </c>
      <c r="D61" s="46">
        <v>50</v>
      </c>
      <c r="E61" s="60">
        <v>30</v>
      </c>
      <c r="F61" s="10">
        <f t="shared" si="2"/>
        <v>-20</v>
      </c>
      <c r="G61" s="10">
        <f t="shared" si="3"/>
        <v>-27</v>
      </c>
    </row>
    <row r="62" spans="1:7" s="11" customFormat="1" ht="15" customHeight="1">
      <c r="A62" s="25">
        <v>710000</v>
      </c>
      <c r="B62" s="17" t="s">
        <v>65</v>
      </c>
      <c r="C62" s="34">
        <v>25000</v>
      </c>
      <c r="D62" s="46">
        <v>25000</v>
      </c>
      <c r="E62" s="60">
        <v>25000</v>
      </c>
      <c r="F62" s="10" t="str">
        <f t="shared" si="2"/>
        <v> </v>
      </c>
      <c r="G62" s="10" t="str">
        <f t="shared" si="3"/>
        <v> </v>
      </c>
    </row>
    <row r="63" spans="1:7" s="11" customFormat="1" ht="15" customHeight="1">
      <c r="A63" s="25">
        <v>751000</v>
      </c>
      <c r="B63" s="26" t="s">
        <v>20</v>
      </c>
      <c r="C63" s="34">
        <v>9.14</v>
      </c>
      <c r="D63" s="46">
        <v>10</v>
      </c>
      <c r="E63" s="60">
        <v>17.26</v>
      </c>
      <c r="F63" s="10">
        <f t="shared" si="2"/>
        <v>7.260000000000002</v>
      </c>
      <c r="G63" s="10">
        <f t="shared" si="3"/>
        <v>8.120000000000001</v>
      </c>
    </row>
    <row r="64" spans="1:7" s="2" customFormat="1" ht="15" customHeight="1">
      <c r="A64" s="25">
        <v>752000</v>
      </c>
      <c r="B64" s="26" t="s">
        <v>51</v>
      </c>
      <c r="C64" s="34"/>
      <c r="D64" s="46"/>
      <c r="E64" s="60"/>
      <c r="F64" s="10" t="str">
        <f t="shared" si="2"/>
        <v> </v>
      </c>
      <c r="G64" s="10" t="str">
        <f t="shared" si="3"/>
        <v> </v>
      </c>
    </row>
    <row r="65" spans="1:7" s="2" customFormat="1" ht="15" customHeight="1" thickBot="1">
      <c r="A65" s="25">
        <v>760000</v>
      </c>
      <c r="B65" s="26" t="s">
        <v>52</v>
      </c>
      <c r="C65" s="41">
        <v>180</v>
      </c>
      <c r="D65" s="47"/>
      <c r="E65" s="61"/>
      <c r="F65" s="35" t="str">
        <f t="shared" si="2"/>
        <v> </v>
      </c>
      <c r="G65" s="35">
        <f t="shared" si="3"/>
        <v>-180</v>
      </c>
    </row>
    <row r="66" spans="1:7" s="19" customFormat="1" ht="15" customHeight="1">
      <c r="A66" s="18"/>
      <c r="B66" s="2"/>
      <c r="C66" s="40">
        <v>58892.14</v>
      </c>
      <c r="D66" s="40">
        <f>SUM(D53:D65)</f>
        <v>59820</v>
      </c>
      <c r="E66" s="62">
        <f>SUM(E53:E65)</f>
        <v>60985.26</v>
      </c>
      <c r="F66" s="4">
        <f>SUM(F53:F65)</f>
        <v>1165.26</v>
      </c>
      <c r="G66" s="4">
        <f>SUM(G53:G65)</f>
        <v>2093.12</v>
      </c>
    </row>
    <row r="67" spans="1:7" s="51" customFormat="1" ht="15" customHeight="1" thickBot="1">
      <c r="A67" s="3"/>
      <c r="B67"/>
      <c r="C67" s="37"/>
      <c r="D67" s="37"/>
      <c r="E67" s="64"/>
      <c r="F67" s="33"/>
      <c r="G67" s="33"/>
    </row>
    <row r="68" spans="1:7" s="50" customFormat="1" ht="16.5" thickBot="1">
      <c r="A68" s="48">
        <v>693000</v>
      </c>
      <c r="B68" s="49" t="s">
        <v>54</v>
      </c>
      <c r="C68" s="53">
        <v>4215.1500000000015</v>
      </c>
      <c r="D68" s="53">
        <f>D66-D50</f>
        <v>3108.6100000000006</v>
      </c>
      <c r="E68" s="65">
        <f>E66-E50</f>
        <v>6522.489999999998</v>
      </c>
      <c r="F68" s="53">
        <f>F66-F50</f>
        <v>3413.88</v>
      </c>
      <c r="G68" s="53">
        <f>G66-G50</f>
        <v>2307.3399999999997</v>
      </c>
    </row>
    <row r="69" spans="3:6" ht="12.75">
      <c r="C69" s="44"/>
      <c r="D69" s="55"/>
      <c r="E69" s="55"/>
      <c r="F69" s="33"/>
    </row>
    <row r="70" spans="3:6" ht="12.75">
      <c r="C70" s="44"/>
      <c r="D70" s="55"/>
      <c r="E70" s="55"/>
      <c r="F70" s="33"/>
    </row>
    <row r="71" spans="3:5" ht="12.75">
      <c r="C71" s="44"/>
      <c r="D71" s="55"/>
      <c r="E71" s="55"/>
    </row>
  </sheetData>
  <sheetProtection/>
  <printOptions gridLines="1"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7">
      <selection activeCell="E32" sqref="E32"/>
    </sheetView>
  </sheetViews>
  <sheetFormatPr defaultColWidth="11.421875" defaultRowHeight="12.75"/>
  <cols>
    <col min="1" max="1" width="11.57421875" style="0" customWidth="1"/>
    <col min="2" max="2" width="119.7109375" style="0" customWidth="1"/>
    <col min="3" max="3" width="24.421875" style="0" bestFit="1" customWidth="1"/>
  </cols>
  <sheetData>
    <row r="1" ht="23.25">
      <c r="A1" s="31" t="s">
        <v>72</v>
      </c>
    </row>
    <row r="2" s="17" customFormat="1" ht="12.75">
      <c r="A2" s="1"/>
    </row>
    <row r="3" ht="18">
      <c r="A3" s="5"/>
    </row>
    <row r="4" ht="18.75" customHeight="1">
      <c r="A4" s="5" t="s">
        <v>29</v>
      </c>
    </row>
    <row r="5" spans="1:2" ht="15" customHeight="1">
      <c r="A5" s="1"/>
      <c r="B5" s="24"/>
    </row>
    <row r="6" spans="1:2" s="6" customFormat="1" ht="15" customHeight="1">
      <c r="A6" s="7" t="s">
        <v>31</v>
      </c>
      <c r="B6" s="6" t="s">
        <v>28</v>
      </c>
    </row>
    <row r="7" spans="1:2" s="9" customFormat="1" ht="15" customHeight="1">
      <c r="A7" s="12">
        <v>600200</v>
      </c>
      <c r="B7" s="22" t="s">
        <v>76</v>
      </c>
    </row>
    <row r="8" spans="1:2" s="9" customFormat="1" ht="15" customHeight="1">
      <c r="A8" s="12">
        <v>603110</v>
      </c>
      <c r="B8" s="22" t="s">
        <v>97</v>
      </c>
    </row>
    <row r="9" spans="1:2" s="9" customFormat="1" ht="15" customHeight="1">
      <c r="A9" s="12"/>
      <c r="B9" s="22" t="s">
        <v>96</v>
      </c>
    </row>
    <row r="10" spans="1:2" s="9" customFormat="1" ht="15" customHeight="1">
      <c r="A10" s="12">
        <v>604110</v>
      </c>
      <c r="B10" s="22" t="s">
        <v>77</v>
      </c>
    </row>
    <row r="11" spans="1:2" s="9" customFormat="1" ht="15" customHeight="1">
      <c r="A11" s="12">
        <v>604120</v>
      </c>
      <c r="B11" s="22" t="s">
        <v>78</v>
      </c>
    </row>
    <row r="12" spans="1:7" s="9" customFormat="1" ht="15" customHeight="1">
      <c r="A12" s="12">
        <v>604130</v>
      </c>
      <c r="B12" s="22" t="s">
        <v>79</v>
      </c>
      <c r="E12" s="57"/>
      <c r="F12" s="57"/>
      <c r="G12" s="58"/>
    </row>
    <row r="13" spans="1:7" s="9" customFormat="1" ht="15" customHeight="1">
      <c r="A13" s="13">
        <v>604140</v>
      </c>
      <c r="B13" s="22" t="s">
        <v>80</v>
      </c>
      <c r="E13" s="57"/>
      <c r="F13" s="57"/>
      <c r="G13" s="58"/>
    </row>
    <row r="14" spans="1:7" s="9" customFormat="1" ht="15" customHeight="1">
      <c r="A14" s="13">
        <v>604150</v>
      </c>
      <c r="B14" s="22" t="s">
        <v>70</v>
      </c>
      <c r="E14" s="57"/>
      <c r="F14" s="57"/>
      <c r="G14" s="58"/>
    </row>
    <row r="15" spans="1:7" s="9" customFormat="1" ht="15" customHeight="1">
      <c r="A15" s="13">
        <v>604160</v>
      </c>
      <c r="B15" s="22" t="s">
        <v>71</v>
      </c>
      <c r="E15" s="57"/>
      <c r="F15" s="57"/>
      <c r="G15" s="58"/>
    </row>
    <row r="16" spans="1:2" s="9" customFormat="1" ht="15" customHeight="1">
      <c r="A16" s="13">
        <v>604161</v>
      </c>
      <c r="B16" s="22" t="s">
        <v>81</v>
      </c>
    </row>
    <row r="17" spans="1:2" s="9" customFormat="1" ht="15" customHeight="1">
      <c r="A17" s="13">
        <v>604190</v>
      </c>
      <c r="B17" s="22" t="s">
        <v>82</v>
      </c>
    </row>
    <row r="18" spans="1:2" s="9" customFormat="1" ht="15" customHeight="1">
      <c r="A18" s="13">
        <v>605400</v>
      </c>
      <c r="B18" s="22" t="s">
        <v>83</v>
      </c>
    </row>
    <row r="19" spans="1:2" s="9" customFormat="1" ht="15" customHeight="1">
      <c r="A19" s="13">
        <v>605700</v>
      </c>
      <c r="B19" s="22" t="s">
        <v>84</v>
      </c>
    </row>
    <row r="20" spans="1:2" s="9" customFormat="1" ht="15" customHeight="1">
      <c r="A20" s="13">
        <v>605800</v>
      </c>
      <c r="B20" s="22" t="s">
        <v>98</v>
      </c>
    </row>
    <row r="21" spans="1:2" s="9" customFormat="1" ht="15" customHeight="1">
      <c r="A21" s="13">
        <v>605900</v>
      </c>
      <c r="B21" s="22" t="s">
        <v>99</v>
      </c>
    </row>
    <row r="22" spans="1:2" s="9" customFormat="1" ht="15" customHeight="1">
      <c r="A22" s="13">
        <v>606100</v>
      </c>
      <c r="B22" s="22" t="s">
        <v>92</v>
      </c>
    </row>
    <row r="23" spans="1:2" s="9" customFormat="1" ht="15" customHeight="1">
      <c r="A23" s="13">
        <v>606400</v>
      </c>
      <c r="B23" s="22" t="s">
        <v>85</v>
      </c>
    </row>
    <row r="24" spans="1:2" s="9" customFormat="1" ht="15" customHeight="1">
      <c r="A24" s="13">
        <v>609000</v>
      </c>
      <c r="B24" s="22" t="s">
        <v>86</v>
      </c>
    </row>
    <row r="25" s="9" customFormat="1" ht="15" customHeight="1">
      <c r="A25" s="13"/>
    </row>
    <row r="26" s="9" customFormat="1" ht="15" customHeight="1">
      <c r="A26" s="29" t="s">
        <v>89</v>
      </c>
    </row>
    <row r="27" s="9" customFormat="1" ht="15" customHeight="1">
      <c r="A27" s="29"/>
    </row>
    <row r="28" s="9" customFormat="1" ht="15" customHeight="1"/>
    <row r="29" s="9" customFormat="1" ht="20.25" customHeight="1">
      <c r="A29" s="5" t="s">
        <v>30</v>
      </c>
    </row>
    <row r="30" s="9" customFormat="1" ht="15" customHeight="1"/>
    <row r="31" spans="1:2" s="6" customFormat="1" ht="15" customHeight="1">
      <c r="A31" s="7" t="s">
        <v>21</v>
      </c>
      <c r="B31" s="6" t="s">
        <v>28</v>
      </c>
    </row>
    <row r="32" spans="1:4" s="9" customFormat="1" ht="15" customHeight="1">
      <c r="A32" s="13">
        <v>703100</v>
      </c>
      <c r="B32" s="22" t="s">
        <v>93</v>
      </c>
      <c r="C32" s="52"/>
      <c r="D32" s="52"/>
    </row>
    <row r="33" spans="1:4" s="9" customFormat="1" ht="15" customHeight="1">
      <c r="A33" s="13">
        <v>704400</v>
      </c>
      <c r="B33" s="22" t="s">
        <v>94</v>
      </c>
      <c r="C33" s="52"/>
      <c r="D33" s="52"/>
    </row>
    <row r="34" spans="1:4" s="9" customFormat="1" ht="15" customHeight="1">
      <c r="A34" s="13">
        <v>706100</v>
      </c>
      <c r="B34" s="22" t="s">
        <v>95</v>
      </c>
      <c r="C34" s="52"/>
      <c r="D34" s="52"/>
    </row>
    <row r="35" spans="1:4" s="9" customFormat="1" ht="15" customHeight="1">
      <c r="A35" s="13">
        <v>706200</v>
      </c>
      <c r="B35" s="22" t="s">
        <v>87</v>
      </c>
      <c r="C35" s="52"/>
      <c r="D35" s="52"/>
    </row>
    <row r="36" s="9" customFormat="1" ht="15" customHeight="1"/>
    <row r="37" s="9" customFormat="1" ht="15" customHeight="1">
      <c r="A37" s="30" t="s">
        <v>90</v>
      </c>
    </row>
    <row r="38" ht="15" customHeight="1">
      <c r="A38" s="9"/>
    </row>
    <row r="39" ht="15" customHeight="1">
      <c r="A39" s="9"/>
    </row>
    <row r="41" s="23" customFormat="1" ht="15" customHeight="1">
      <c r="A41"/>
    </row>
    <row r="42" s="23" customFormat="1" ht="15" customHeight="1">
      <c r="A42" s="45" t="s">
        <v>88</v>
      </c>
    </row>
    <row r="43" ht="15.75">
      <c r="A43" s="45" t="s">
        <v>91</v>
      </c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2018-10-09T08:03:04Z</cp:lastPrinted>
  <dcterms:created xsi:type="dcterms:W3CDTF">2007-09-27T14:36:32Z</dcterms:created>
  <dcterms:modified xsi:type="dcterms:W3CDTF">2018-10-15T18:08:43Z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278481310</vt:i4>
  </property>
  <property fmtid="{D5CDD505-2E9C-101B-9397-08002B2CF9AE}" pid="3" name="_EmailSubject">
    <vt:lpwstr>comptes FEFB 2007.xls</vt:lpwstr>
  </property>
  <property fmtid="{D5CDD505-2E9C-101B-9397-08002B2CF9AE}" pid="4" name="_AuthorEmail">
    <vt:lpwstr>c.piacentini@swl.be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-1019202689</vt:i4>
  </property>
  <property fmtid="{D5CDD505-2E9C-101B-9397-08002B2CF9AE}" pid="7" name="_ReviewingToolsShownOnce">
    <vt:lpwstr/>
  </property>
</Properties>
</file>